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72" windowWidth="7512" windowHeight="834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C23" i="1"/>
  <c r="C53"/>
  <c r="D50"/>
  <c r="D49"/>
  <c r="D47"/>
  <c r="D46"/>
  <c r="C35" l="1"/>
  <c r="D35" s="1"/>
  <c r="D42"/>
  <c r="C14"/>
  <c r="C6"/>
  <c r="D6" s="1"/>
  <c r="D24"/>
  <c r="C51" l="1"/>
  <c r="D23"/>
  <c r="D14" l="1"/>
</calcChain>
</file>

<file path=xl/sharedStrings.xml><?xml version="1.0" encoding="utf-8"?>
<sst xmlns="http://schemas.openxmlformats.org/spreadsheetml/2006/main" count="45" uniqueCount="45">
  <si>
    <t>№п/п</t>
  </si>
  <si>
    <t>Статьи затрат</t>
  </si>
  <si>
    <t xml:space="preserve"> пользования</t>
  </si>
  <si>
    <t>Содержание помещений общего</t>
  </si>
  <si>
    <t>Расходы на управление МКД</t>
  </si>
  <si>
    <t>зарплата обслуж.перс с отчислен.</t>
  </si>
  <si>
    <t>Прибыль управляющей компании</t>
  </si>
  <si>
    <t>Содержание придомовой территории</t>
  </si>
  <si>
    <t xml:space="preserve"> </t>
  </si>
  <si>
    <t>ОТЧЕТ ПО СТАТЬЕ " Содержание и ремонт жилья"</t>
  </si>
  <si>
    <t>Налоги при УСН</t>
  </si>
  <si>
    <t>за 2020год</t>
  </si>
  <si>
    <t>в рублях</t>
  </si>
  <si>
    <t>Обслуживание газопровода</t>
  </si>
  <si>
    <t>подготовка к отоп.сезону,промывка</t>
  </si>
  <si>
    <t>Прочие:</t>
  </si>
  <si>
    <t>бухгалтерские услуги,паспортист</t>
  </si>
  <si>
    <t>обследование венканалов и дымоходов</t>
  </si>
  <si>
    <t>услуги по уборке территории(оплата труда с налогами)</t>
  </si>
  <si>
    <t>услуги  по уборке МОП(оплата труда с налогами)</t>
  </si>
  <si>
    <t>Обслуживание внутридомового инженерного оборудование</t>
  </si>
  <si>
    <t>и конструкций МКД</t>
  </si>
  <si>
    <t xml:space="preserve">ремонт водоснабжения </t>
  </si>
  <si>
    <t>Текущий ремонт</t>
  </si>
  <si>
    <t>покос травы</t>
  </si>
  <si>
    <t>услуги электрика,электроматериалы 1276,3</t>
  </si>
  <si>
    <t xml:space="preserve">ж.д.по Вятская 75  за   2023 год </t>
  </si>
  <si>
    <t>Формированик квитанций по капремонту</t>
  </si>
  <si>
    <t>инвентарь,м 2035,8,мешки д/ листьев-600,соль-2149,85</t>
  </si>
  <si>
    <t>дезинсекция,дератизация</t>
  </si>
  <si>
    <t>инвентарь 852,моющее 1322,хозтовары-1694,55</t>
  </si>
  <si>
    <t>наладка насосного оборудования (дог)</t>
  </si>
  <si>
    <t>Аварийное обслуживание МКД</t>
  </si>
  <si>
    <t>Обслуживание УУТЭ-18600,подгот.УУТЭ к отопит.сезону-2900</t>
  </si>
  <si>
    <t>зарпл.перс.183387,услуги.юриста-27128</t>
  </si>
  <si>
    <t>почтовые расходы-2060 аренда офиса 13485</t>
  </si>
  <si>
    <t>техподержка программы 8120-,эл.отч 850 чек онлайн 4905,95</t>
  </si>
  <si>
    <t>ремонт примыканий труб венканалов</t>
  </si>
  <si>
    <t>ремонт фасада,кровли</t>
  </si>
  <si>
    <t>заправка катриджа4354,53,канцтовары 9071,65</t>
  </si>
  <si>
    <t>содержание оргтехники 3563 ,усл.связи-3055,выписка егрн 650</t>
  </si>
  <si>
    <t>Полная стоимость</t>
  </si>
  <si>
    <t>покраска деревьев</t>
  </si>
  <si>
    <t>обрезка деревьев</t>
  </si>
  <si>
    <t>услуги банка ,сайты: УК, ГИС ЖКХ ,общехоз,гсм</t>
  </si>
</sst>
</file>

<file path=xl/styles.xml><?xml version="1.0" encoding="utf-8"?>
<styleSheet xmlns="http://schemas.openxmlformats.org/spreadsheetml/2006/main">
  <fonts count="11">
    <font>
      <sz val="10"/>
      <name val="Arial Cyr"/>
      <charset val="204"/>
    </font>
    <font>
      <sz val="10"/>
      <name val="Arial Cyr"/>
      <charset val="204"/>
    </font>
    <font>
      <sz val="12"/>
      <name val="Arial Cyr"/>
      <charset val="204"/>
    </font>
    <font>
      <sz val="11"/>
      <name val="Arial Cyr"/>
      <charset val="204"/>
    </font>
    <font>
      <b/>
      <sz val="10"/>
      <name val="Arial Cyr"/>
      <charset val="204"/>
    </font>
    <font>
      <i/>
      <sz val="10"/>
      <name val="Arial Cyr"/>
      <charset val="204"/>
    </font>
    <font>
      <b/>
      <i/>
      <sz val="10"/>
      <name val="Arial Cyr"/>
      <charset val="204"/>
    </font>
    <font>
      <sz val="9"/>
      <name val="Arial Cyr"/>
      <charset val="204"/>
    </font>
    <font>
      <sz val="2"/>
      <name val="Arial Cyr"/>
      <charset val="204"/>
    </font>
    <font>
      <b/>
      <sz val="14"/>
      <name val="Arial Cyr"/>
      <charset val="204"/>
    </font>
    <font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1" xfId="0" applyFont="1" applyBorder="1"/>
    <xf numFmtId="0" fontId="3" fillId="0" borderId="2" xfId="0" applyFont="1" applyBorder="1"/>
    <xf numFmtId="0" fontId="0" fillId="0" borderId="3" xfId="0" applyBorder="1"/>
    <xf numFmtId="0" fontId="0" fillId="0" borderId="4" xfId="0" applyBorder="1"/>
    <xf numFmtId="0" fontId="1" fillId="0" borderId="3" xfId="0" applyFont="1" applyBorder="1"/>
    <xf numFmtId="0" fontId="3" fillId="0" borderId="3" xfId="0" applyFont="1" applyBorder="1"/>
    <xf numFmtId="0" fontId="1" fillId="0" borderId="1" xfId="0" applyFont="1" applyBorder="1"/>
    <xf numFmtId="0" fontId="1" fillId="0" borderId="2" xfId="0" applyFont="1" applyBorder="1"/>
    <xf numFmtId="0" fontId="4" fillId="0" borderId="5" xfId="0" applyFont="1" applyBorder="1"/>
    <xf numFmtId="0" fontId="4" fillId="0" borderId="6" xfId="0" applyFont="1" applyBorder="1"/>
    <xf numFmtId="0" fontId="5" fillId="0" borderId="7" xfId="0" applyFont="1" applyBorder="1"/>
    <xf numFmtId="0" fontId="4" fillId="0" borderId="8" xfId="0" applyFont="1" applyBorder="1"/>
    <xf numFmtId="0" fontId="4" fillId="0" borderId="1" xfId="0" applyFont="1" applyBorder="1"/>
    <xf numFmtId="0" fontId="4" fillId="0" borderId="4" xfId="0" applyFont="1" applyBorder="1"/>
    <xf numFmtId="0" fontId="4" fillId="0" borderId="2" xfId="0" applyFont="1" applyBorder="1"/>
    <xf numFmtId="0" fontId="4" fillId="0" borderId="3" xfId="0" applyFont="1" applyBorder="1"/>
    <xf numFmtId="0" fontId="0" fillId="0" borderId="7" xfId="0" applyBorder="1"/>
    <xf numFmtId="0" fontId="2" fillId="0" borderId="0" xfId="0" applyFont="1" applyAlignment="1"/>
    <xf numFmtId="0" fontId="4" fillId="0" borderId="9" xfId="0" applyFont="1" applyBorder="1"/>
    <xf numFmtId="0" fontId="0" fillId="0" borderId="3" xfId="0" applyFont="1" applyBorder="1"/>
    <xf numFmtId="0" fontId="0" fillId="0" borderId="2" xfId="0" applyFont="1" applyBorder="1"/>
    <xf numFmtId="0" fontId="0" fillId="0" borderId="1" xfId="0" applyFont="1" applyBorder="1"/>
    <xf numFmtId="0" fontId="7" fillId="0" borderId="8" xfId="0" applyFont="1" applyBorder="1"/>
    <xf numFmtId="0" fontId="7" fillId="0" borderId="7" xfId="0" applyFont="1" applyBorder="1"/>
    <xf numFmtId="0" fontId="8" fillId="0" borderId="0" xfId="0" applyFont="1"/>
    <xf numFmtId="0" fontId="0" fillId="0" borderId="2" xfId="0" applyBorder="1"/>
    <xf numFmtId="0" fontId="7" fillId="0" borderId="3" xfId="0" applyFont="1" applyBorder="1" applyAlignment="1">
      <alignment wrapText="1"/>
    </xf>
    <xf numFmtId="0" fontId="4" fillId="0" borderId="6" xfId="0" applyFont="1" applyBorder="1" applyAlignment="1">
      <alignment wrapText="1"/>
    </xf>
    <xf numFmtId="0" fontId="0" fillId="0" borderId="9" xfId="0" applyFont="1" applyBorder="1"/>
    <xf numFmtId="0" fontId="0" fillId="0" borderId="6" xfId="0" applyFont="1" applyBorder="1"/>
    <xf numFmtId="0" fontId="0" fillId="0" borderId="6" xfId="0" applyBorder="1"/>
    <xf numFmtId="0" fontId="6" fillId="0" borderId="3" xfId="0" applyFont="1" applyBorder="1"/>
    <xf numFmtId="0" fontId="6" fillId="0" borderId="7" xfId="0" applyFont="1" applyBorder="1"/>
    <xf numFmtId="0" fontId="9" fillId="0" borderId="0" xfId="0" applyFont="1" applyAlignment="1">
      <alignment horizontal="center"/>
    </xf>
    <xf numFmtId="0" fontId="0" fillId="0" borderId="1" xfId="0" applyBorder="1"/>
    <xf numFmtId="0" fontId="4" fillId="0" borderId="9" xfId="0" applyFont="1" applyFill="1" applyBorder="1"/>
    <xf numFmtId="0" fontId="5" fillId="0" borderId="5" xfId="0" applyFont="1" applyBorder="1"/>
    <xf numFmtId="2" fontId="4" fillId="0" borderId="1" xfId="0" applyNumberFormat="1" applyFont="1" applyBorder="1" applyAlignment="1">
      <alignment horizontal="center"/>
    </xf>
    <xf numFmtId="2" fontId="4" fillId="0" borderId="2" xfId="0" applyNumberFormat="1" applyFont="1" applyBorder="1" applyAlignment="1">
      <alignment horizontal="center"/>
    </xf>
    <xf numFmtId="2" fontId="0" fillId="0" borderId="3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1" fillId="0" borderId="3" xfId="0" applyNumberFormat="1" applyFont="1" applyBorder="1" applyAlignment="1">
      <alignment horizontal="center"/>
    </xf>
    <xf numFmtId="2" fontId="0" fillId="0" borderId="2" xfId="0" applyNumberFormat="1" applyFont="1" applyBorder="1" applyAlignment="1">
      <alignment horizontal="center"/>
    </xf>
    <xf numFmtId="2" fontId="0" fillId="0" borderId="11" xfId="0" applyNumberFormat="1" applyFont="1" applyBorder="1" applyAlignment="1">
      <alignment horizontal="center"/>
    </xf>
    <xf numFmtId="2" fontId="1" fillId="0" borderId="10" xfId="0" applyNumberFormat="1" applyFont="1" applyBorder="1" applyAlignment="1">
      <alignment horizontal="center"/>
    </xf>
    <xf numFmtId="2" fontId="1" fillId="0" borderId="6" xfId="0" applyNumberFormat="1" applyFont="1" applyBorder="1" applyAlignment="1">
      <alignment horizontal="center"/>
    </xf>
    <xf numFmtId="2" fontId="6" fillId="0" borderId="10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4" fillId="0" borderId="6" xfId="0" applyNumberFormat="1" applyFont="1" applyBorder="1" applyAlignment="1">
      <alignment horizontal="center"/>
    </xf>
    <xf numFmtId="2" fontId="0" fillId="0" borderId="1" xfId="0" applyNumberFormat="1" applyFont="1" applyBorder="1" applyAlignment="1">
      <alignment horizontal="center"/>
    </xf>
    <xf numFmtId="2" fontId="0" fillId="0" borderId="6" xfId="0" applyNumberFormat="1" applyFont="1" applyBorder="1" applyAlignment="1">
      <alignment horizontal="center"/>
    </xf>
    <xf numFmtId="2" fontId="0" fillId="0" borderId="5" xfId="0" applyNumberFormat="1" applyFont="1" applyBorder="1" applyAlignment="1">
      <alignment horizontal="center"/>
    </xf>
    <xf numFmtId="2" fontId="4" fillId="0" borderId="5" xfId="0" applyNumberFormat="1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5" fillId="0" borderId="3" xfId="0" applyFont="1" applyBorder="1"/>
    <xf numFmtId="0" fontId="4" fillId="0" borderId="12" xfId="0" applyFont="1" applyBorder="1"/>
    <xf numFmtId="0" fontId="10" fillId="0" borderId="0" xfId="0" applyFont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59"/>
  <sheetViews>
    <sheetView tabSelected="1" zoomScaleNormal="100" workbookViewId="0">
      <selection activeCell="C53" sqref="C53"/>
    </sheetView>
  </sheetViews>
  <sheetFormatPr defaultRowHeight="13.2"/>
  <cols>
    <col min="1" max="1" width="5.88671875" customWidth="1"/>
    <col min="2" max="2" width="59.77734375" customWidth="1"/>
    <col min="3" max="3" width="32.21875" customWidth="1"/>
    <col min="4" max="4" width="13.109375" hidden="1" customWidth="1"/>
  </cols>
  <sheetData>
    <row r="1" spans="1:4" ht="15">
      <c r="A1" s="20"/>
      <c r="B1" s="20" t="s">
        <v>9</v>
      </c>
      <c r="C1" s="20" t="s">
        <v>8</v>
      </c>
      <c r="D1" s="2" t="s">
        <v>11</v>
      </c>
    </row>
    <row r="2" spans="1:4" ht="17.399999999999999">
      <c r="A2" s="1"/>
      <c r="B2" s="36" t="s">
        <v>26</v>
      </c>
      <c r="D2" s="2"/>
    </row>
    <row r="3" spans="1:4" ht="15.6" thickBot="1">
      <c r="A3" s="1"/>
      <c r="B3" s="1"/>
      <c r="C3" s="60" t="s">
        <v>12</v>
      </c>
      <c r="D3" s="27">
        <v>2809.6</v>
      </c>
    </row>
    <row r="4" spans="1:4" ht="13.8">
      <c r="A4" s="9" t="s">
        <v>0</v>
      </c>
      <c r="B4" s="3" t="s">
        <v>1</v>
      </c>
      <c r="C4" s="37"/>
      <c r="D4" s="24"/>
    </row>
    <row r="5" spans="1:4" ht="17.399999999999999" customHeight="1" thickBot="1">
      <c r="A5" s="4"/>
      <c r="B5" s="8"/>
      <c r="C5" s="28"/>
      <c r="D5" s="23"/>
    </row>
    <row r="6" spans="1:4">
      <c r="A6" s="14">
        <v>1</v>
      </c>
      <c r="B6" s="15" t="s">
        <v>7</v>
      </c>
      <c r="C6" s="40">
        <f>C8+C9+C10+C11+C12+C13</f>
        <v>150128.87</v>
      </c>
      <c r="D6" s="40">
        <f>C6/12/D3</f>
        <v>4.4528542022589219</v>
      </c>
    </row>
    <row r="7" spans="1:4" ht="10.8" customHeight="1" thickBot="1">
      <c r="A7" s="16"/>
      <c r="B7" s="17"/>
      <c r="C7" s="41"/>
      <c r="D7" s="41"/>
    </row>
    <row r="8" spans="1:4" ht="18" customHeight="1" thickBot="1">
      <c r="A8" s="13"/>
      <c r="B8" s="5" t="s">
        <v>18</v>
      </c>
      <c r="C8" s="42">
        <v>132000</v>
      </c>
      <c r="D8" s="43"/>
    </row>
    <row r="9" spans="1:4" ht="18" customHeight="1" thickBot="1">
      <c r="A9" s="13"/>
      <c r="B9" s="5" t="s">
        <v>28</v>
      </c>
      <c r="C9" s="42">
        <v>4785.6499999999996</v>
      </c>
      <c r="D9" s="43"/>
    </row>
    <row r="10" spans="1:4" ht="16.8" hidden="1" customHeight="1" thickBot="1">
      <c r="A10" s="13"/>
      <c r="B10" s="5"/>
      <c r="C10" s="42"/>
      <c r="D10" s="43"/>
    </row>
    <row r="11" spans="1:4" ht="16.8" customHeight="1">
      <c r="A11" s="13"/>
      <c r="B11" s="5" t="s">
        <v>43</v>
      </c>
      <c r="C11" s="42">
        <v>3452.6</v>
      </c>
      <c r="D11" s="43"/>
    </row>
    <row r="12" spans="1:4" ht="16.8" customHeight="1">
      <c r="A12" s="13"/>
      <c r="B12" s="5" t="s">
        <v>42</v>
      </c>
      <c r="C12" s="42">
        <v>1749.44</v>
      </c>
      <c r="D12" s="45"/>
    </row>
    <row r="13" spans="1:4" ht="18.600000000000001" customHeight="1" thickBot="1">
      <c r="A13" s="13"/>
      <c r="B13" s="5" t="s">
        <v>24</v>
      </c>
      <c r="C13" s="42">
        <v>8141.18</v>
      </c>
      <c r="D13" s="44"/>
    </row>
    <row r="14" spans="1:4">
      <c r="A14" s="15">
        <v>2</v>
      </c>
      <c r="B14" s="15" t="s">
        <v>3</v>
      </c>
      <c r="C14" s="40">
        <f>C16+C17+C18+C19+C20+C21</f>
        <v>193817.05</v>
      </c>
      <c r="D14" s="40">
        <f>C14/12/D3</f>
        <v>5.7486549093583896</v>
      </c>
    </row>
    <row r="15" spans="1:4" ht="15" customHeight="1" thickBot="1">
      <c r="A15" s="17"/>
      <c r="B15" s="17" t="s">
        <v>2</v>
      </c>
      <c r="C15" s="41"/>
      <c r="D15" s="41"/>
    </row>
    <row r="16" spans="1:4" ht="20.25" customHeight="1" thickBot="1">
      <c r="A16" s="7"/>
      <c r="B16" s="5" t="s">
        <v>19</v>
      </c>
      <c r="C16" s="42">
        <v>132000</v>
      </c>
      <c r="D16" s="43"/>
    </row>
    <row r="17" spans="1:4" ht="18.600000000000001" customHeight="1" thickBot="1">
      <c r="A17" s="7"/>
      <c r="B17" s="5" t="s">
        <v>25</v>
      </c>
      <c r="C17" s="42">
        <v>56582.29</v>
      </c>
      <c r="D17" s="43"/>
    </row>
    <row r="18" spans="1:4" ht="19.8" customHeight="1" thickBot="1">
      <c r="A18" s="7"/>
      <c r="B18" s="5" t="s">
        <v>29</v>
      </c>
      <c r="C18" s="42">
        <v>1366.21</v>
      </c>
      <c r="D18" s="43"/>
    </row>
    <row r="19" spans="1:4" ht="19.8" customHeight="1" thickBot="1">
      <c r="A19" s="7"/>
      <c r="B19" s="5" t="s">
        <v>30</v>
      </c>
      <c r="C19" s="42">
        <v>3868.55</v>
      </c>
      <c r="D19" s="43"/>
    </row>
    <row r="20" spans="1:4" ht="0.6" customHeight="1" thickBot="1">
      <c r="A20" s="7"/>
      <c r="B20" s="5"/>
      <c r="C20" s="42"/>
      <c r="D20" s="43"/>
    </row>
    <row r="21" spans="1:4" ht="19.8" hidden="1" customHeight="1" thickBot="1">
      <c r="A21" s="10"/>
      <c r="B21" s="28"/>
      <c r="C21" s="46"/>
      <c r="D21" s="43"/>
    </row>
    <row r="22" spans="1:4">
      <c r="A22" s="15">
        <v>3</v>
      </c>
      <c r="B22" s="15" t="s">
        <v>20</v>
      </c>
      <c r="C22" s="40"/>
      <c r="D22" s="40"/>
    </row>
    <row r="23" spans="1:4" ht="13.8" thickBot="1">
      <c r="A23" s="18"/>
      <c r="B23" s="18" t="s">
        <v>21</v>
      </c>
      <c r="C23" s="41">
        <f>C25+C26+C27+C28+C29+C30+C31+C32+C33</f>
        <v>226000</v>
      </c>
      <c r="D23" s="41" t="e">
        <f>C23/12/D2</f>
        <v>#DIV/0!</v>
      </c>
    </row>
    <row r="24" spans="1:4" ht="13.8" hidden="1" thickBot="1">
      <c r="A24" s="17"/>
      <c r="B24" s="17"/>
      <c r="C24" s="41"/>
      <c r="D24" s="41">
        <f>C24/12/D3</f>
        <v>0</v>
      </c>
    </row>
    <row r="25" spans="1:4" ht="20.399999999999999" customHeight="1">
      <c r="A25" s="19"/>
      <c r="B25" s="24" t="s">
        <v>5</v>
      </c>
      <c r="C25" s="47">
        <v>136270</v>
      </c>
      <c r="D25" s="43"/>
    </row>
    <row r="26" spans="1:4" ht="16.8" customHeight="1" thickBot="1">
      <c r="A26" s="19"/>
      <c r="B26" s="5" t="s">
        <v>31</v>
      </c>
      <c r="C26" s="48">
        <v>12000</v>
      </c>
      <c r="D26" s="45"/>
    </row>
    <row r="27" spans="1:4" ht="16.8" customHeight="1">
      <c r="A27" s="19"/>
      <c r="B27" s="5" t="s">
        <v>14</v>
      </c>
      <c r="C27" s="48">
        <v>62729</v>
      </c>
      <c r="D27" s="43"/>
    </row>
    <row r="28" spans="1:4" ht="18.600000000000001" customHeight="1" thickBot="1">
      <c r="A28" s="19"/>
      <c r="B28" s="5" t="s">
        <v>17</v>
      </c>
      <c r="C28" s="48">
        <v>2028</v>
      </c>
      <c r="D28" s="45"/>
    </row>
    <row r="29" spans="1:4" ht="17.399999999999999" hidden="1" customHeight="1" thickBot="1">
      <c r="A29" s="19"/>
      <c r="B29" s="5"/>
      <c r="C29" s="48"/>
      <c r="D29" s="49"/>
    </row>
    <row r="30" spans="1:4" ht="18.600000000000001" hidden="1" customHeight="1" thickBot="1">
      <c r="A30" s="35"/>
      <c r="B30" s="34"/>
      <c r="C30" s="50"/>
      <c r="D30" s="51"/>
    </row>
    <row r="31" spans="1:4" ht="0.6" customHeight="1" thickBot="1">
      <c r="A31" s="19"/>
      <c r="B31" s="5"/>
      <c r="C31" s="48"/>
      <c r="D31" s="43"/>
    </row>
    <row r="32" spans="1:4" ht="21.6" customHeight="1" thickBot="1">
      <c r="A32" s="19"/>
      <c r="B32" s="5" t="s">
        <v>22</v>
      </c>
      <c r="C32" s="48">
        <v>12973</v>
      </c>
      <c r="D32" s="43"/>
    </row>
    <row r="33" spans="1:4" ht="1.2" hidden="1" customHeight="1" thickBot="1">
      <c r="A33" s="19"/>
      <c r="B33" s="22"/>
      <c r="C33" s="48"/>
      <c r="D33" s="43"/>
    </row>
    <row r="34" spans="1:4" ht="21" hidden="1" customHeight="1" thickBot="1">
      <c r="A34" s="6"/>
      <c r="B34" s="23"/>
      <c r="C34" s="48"/>
      <c r="D34" s="43"/>
    </row>
    <row r="35" spans="1:4" ht="23.4" customHeight="1" thickBot="1">
      <c r="A35" s="12">
        <v>4</v>
      </c>
      <c r="B35" s="12" t="s">
        <v>4</v>
      </c>
      <c r="C35" s="52">
        <f>C36+C37+C38+C39+C40+C41</f>
        <v>464830.13</v>
      </c>
      <c r="D35" s="40">
        <f>C35/12/D3</f>
        <v>13.786960480732727</v>
      </c>
    </row>
    <row r="36" spans="1:4" ht="22.2" customHeight="1" thickBot="1">
      <c r="A36" s="5"/>
      <c r="B36" s="25" t="s">
        <v>34</v>
      </c>
      <c r="C36" s="53">
        <v>210515</v>
      </c>
      <c r="D36" s="43"/>
    </row>
    <row r="37" spans="1:4" ht="22.2" customHeight="1" thickBot="1">
      <c r="A37" s="5"/>
      <c r="B37" s="26" t="s">
        <v>35</v>
      </c>
      <c r="C37" s="42">
        <v>15545</v>
      </c>
      <c r="D37" s="43"/>
    </row>
    <row r="38" spans="1:4" ht="22.2" customHeight="1" thickBot="1">
      <c r="A38" s="5"/>
      <c r="B38" s="26" t="s">
        <v>36</v>
      </c>
      <c r="C38" s="42">
        <v>13875.95</v>
      </c>
      <c r="D38" s="43"/>
    </row>
    <row r="39" spans="1:4" ht="22.2" customHeight="1" thickBot="1">
      <c r="A39" s="5"/>
      <c r="B39" s="26" t="s">
        <v>40</v>
      </c>
      <c r="C39" s="42">
        <v>7268</v>
      </c>
      <c r="D39" s="43"/>
    </row>
    <row r="40" spans="1:4" ht="22.2" customHeight="1" thickBot="1">
      <c r="A40" s="5"/>
      <c r="B40" s="26" t="s">
        <v>16</v>
      </c>
      <c r="C40" s="42">
        <v>204200</v>
      </c>
      <c r="D40" s="43"/>
    </row>
    <row r="41" spans="1:4" ht="22.2" customHeight="1" thickBot="1">
      <c r="A41" s="5"/>
      <c r="B41" s="29" t="s">
        <v>39</v>
      </c>
      <c r="C41" s="42">
        <v>13426.18</v>
      </c>
      <c r="D41" s="43"/>
    </row>
    <row r="42" spans="1:4" ht="20.399999999999999" customHeight="1" thickBot="1">
      <c r="A42" s="12">
        <v>5</v>
      </c>
      <c r="B42" s="30" t="s">
        <v>15</v>
      </c>
      <c r="C42" s="52">
        <v>76845.61</v>
      </c>
      <c r="D42" s="40">
        <f>C42/12/D3</f>
        <v>2.2792571303151101</v>
      </c>
    </row>
    <row r="43" spans="1:4" ht="19.2" customHeight="1" thickBot="1">
      <c r="A43" s="31"/>
      <c r="B43" s="37" t="s">
        <v>44</v>
      </c>
      <c r="C43" s="54"/>
      <c r="D43" s="55"/>
    </row>
    <row r="44" spans="1:4" ht="25.2" hidden="1" customHeight="1" thickBot="1">
      <c r="A44" s="32"/>
      <c r="B44" s="33"/>
      <c r="C44" s="54"/>
      <c r="D44" s="53"/>
    </row>
    <row r="45" spans="1:4" ht="0.6" customHeight="1" thickBot="1">
      <c r="A45" s="32"/>
      <c r="B45" s="33"/>
      <c r="C45" s="54"/>
      <c r="D45" s="54"/>
    </row>
    <row r="46" spans="1:4" ht="15" customHeight="1" thickBot="1">
      <c r="A46" s="21">
        <v>6</v>
      </c>
      <c r="B46" s="18" t="s">
        <v>33</v>
      </c>
      <c r="C46" s="52">
        <v>21500</v>
      </c>
      <c r="D46" s="56" t="e">
        <f>C46/12/D1</f>
        <v>#VALUE!</v>
      </c>
    </row>
    <row r="47" spans="1:4" ht="16.2" customHeight="1" thickBot="1">
      <c r="A47" s="12">
        <v>7</v>
      </c>
      <c r="B47" s="12" t="s">
        <v>13</v>
      </c>
      <c r="C47" s="52">
        <v>4554</v>
      </c>
      <c r="D47" s="40" t="e">
        <f>C47/12/D1</f>
        <v>#VALUE!</v>
      </c>
    </row>
    <row r="48" spans="1:4" ht="16.2" customHeight="1" thickBot="1">
      <c r="A48" s="21">
        <v>8</v>
      </c>
      <c r="B48" s="12" t="s">
        <v>32</v>
      </c>
      <c r="C48" s="52">
        <v>17043.490000000002</v>
      </c>
      <c r="D48" s="40"/>
    </row>
    <row r="49" spans="1:4" ht="13.8" thickBot="1">
      <c r="A49" s="21">
        <v>9</v>
      </c>
      <c r="B49" s="12" t="s">
        <v>6</v>
      </c>
      <c r="C49" s="52">
        <v>19491.93</v>
      </c>
      <c r="D49" s="52" t="e">
        <f>C49/12/D1</f>
        <v>#VALUE!</v>
      </c>
    </row>
    <row r="50" spans="1:4" ht="13.8" thickBot="1">
      <c r="A50" s="12">
        <v>10</v>
      </c>
      <c r="B50" s="17" t="s">
        <v>10</v>
      </c>
      <c r="C50" s="41">
        <v>41420</v>
      </c>
      <c r="D50" s="41" t="e">
        <f>C50/12/D1</f>
        <v>#VALUE!</v>
      </c>
    </row>
    <row r="51" spans="1:4" ht="13.8" thickBot="1">
      <c r="A51" s="12"/>
      <c r="B51" s="59" t="s">
        <v>41</v>
      </c>
      <c r="C51" s="41">
        <f>C6+C14+C23+C35+C42+C46+C47+C48+C49+C50</f>
        <v>1215631.0799999998</v>
      </c>
      <c r="D51" s="41"/>
    </row>
    <row r="52" spans="1:4" ht="13.8" thickBot="1">
      <c r="A52" s="12">
        <v>11</v>
      </c>
      <c r="B52" s="11" t="s">
        <v>27</v>
      </c>
      <c r="C52" s="52">
        <v>15999.72</v>
      </c>
      <c r="D52" s="52"/>
    </row>
    <row r="53" spans="1:4" ht="13.8" thickBot="1">
      <c r="A53" s="17">
        <v>12</v>
      </c>
      <c r="B53" s="11" t="s">
        <v>23</v>
      </c>
      <c r="C53" s="52">
        <f>C54+C55</f>
        <v>72089.790000000008</v>
      </c>
      <c r="D53" s="52"/>
    </row>
    <row r="54" spans="1:4" ht="13.8" thickBot="1">
      <c r="A54" s="12"/>
      <c r="B54" s="58" t="s">
        <v>37</v>
      </c>
      <c r="C54" s="48">
        <v>20800</v>
      </c>
      <c r="D54" s="49"/>
    </row>
    <row r="55" spans="1:4" ht="13.8" thickBot="1">
      <c r="A55" s="12"/>
      <c r="B55" s="39" t="s">
        <v>38</v>
      </c>
      <c r="C55" s="54">
        <v>51289.79</v>
      </c>
      <c r="D55" s="56"/>
    </row>
    <row r="56" spans="1:4" ht="13.2" customHeight="1" thickBot="1">
      <c r="A56" s="12"/>
      <c r="B56" s="39"/>
      <c r="C56" s="54"/>
      <c r="D56" s="56"/>
    </row>
    <row r="57" spans="1:4" ht="13.8" hidden="1" thickBot="1">
      <c r="A57" s="12"/>
      <c r="B57" s="39"/>
      <c r="C57" s="54"/>
      <c r="D57" s="56"/>
    </row>
    <row r="58" spans="1:4" ht="13.8" hidden="1" thickBot="1">
      <c r="A58" s="12"/>
      <c r="B58" s="11"/>
      <c r="C58" s="52"/>
      <c r="D58" s="56"/>
    </row>
    <row r="59" spans="1:4" ht="13.8" thickBot="1">
      <c r="A59" s="12"/>
      <c r="B59" s="38"/>
      <c r="C59" s="52"/>
      <c r="D59" s="57"/>
    </row>
  </sheetData>
  <phoneticPr fontId="0" type="noConversion"/>
  <pageMargins left="0.25" right="0.25" top="0.75" bottom="0.75" header="0.3" footer="0.3"/>
  <pageSetup paperSize="9" scale="8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RUSSIA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XP GAME 2007</dc:creator>
  <cp:lastModifiedBy>пользователь</cp:lastModifiedBy>
  <cp:lastPrinted>2024-02-29T13:13:28Z</cp:lastPrinted>
  <dcterms:created xsi:type="dcterms:W3CDTF">2011-07-12T11:42:04Z</dcterms:created>
  <dcterms:modified xsi:type="dcterms:W3CDTF">2024-03-19T08:53:03Z</dcterms:modified>
</cp:coreProperties>
</file>